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8855" windowHeight="6600" activeTab="0"/>
  </bookViews>
  <sheets>
    <sheet name="Impianto" sheetId="1" r:id="rId1"/>
    <sheet name="Collettore_Roccatederighi" sheetId="2" r:id="rId2"/>
    <sheet name="Collettore_Sassofortino" sheetId="3" r:id="rId3"/>
  </sheets>
  <definedNames/>
  <calcPr fullCalcOnLoad="1"/>
</workbook>
</file>

<file path=xl/sharedStrings.xml><?xml version="1.0" encoding="utf-8"?>
<sst xmlns="http://schemas.openxmlformats.org/spreadsheetml/2006/main" count="176" uniqueCount="47">
  <si>
    <t>Allegato</t>
  </si>
  <si>
    <t xml:space="preserve">FASI DI ESECUZIONE </t>
  </si>
  <si>
    <t>Data di riferimento 31/12/2010</t>
  </si>
  <si>
    <t>Impianto</t>
  </si>
  <si>
    <t>Roccatederighi - Sassofortino</t>
  </si>
  <si>
    <r>
      <t>Comuni serviti: Roccastrada - fraz.Roccatederighi e S</t>
    </r>
    <r>
      <rPr>
        <u val="single"/>
        <sz val="10"/>
        <color indexed="8"/>
        <rFont val="Arial"/>
        <family val="2"/>
      </rPr>
      <t>assofortino</t>
    </r>
  </si>
  <si>
    <t>ID</t>
  </si>
  <si>
    <t>Fase</t>
  </si>
  <si>
    <t xml:space="preserve">Programmazione </t>
  </si>
  <si>
    <t>Monitoraggio</t>
  </si>
  <si>
    <t xml:space="preserve">Data programmata </t>
  </si>
  <si>
    <t>Costo programmato</t>
  </si>
  <si>
    <t xml:space="preserve">Costo programmato imputabile a tariffa (A) </t>
  </si>
  <si>
    <t xml:space="preserve">Stato </t>
  </si>
  <si>
    <t>Data</t>
  </si>
  <si>
    <t>Costo imputabile a tariffa consuntivo data reporting (B)</t>
  </si>
  <si>
    <t>Costo imputabile a tariffa a finire   (A-B)</t>
  </si>
  <si>
    <t>Progettazione</t>
  </si>
  <si>
    <t>gg/mm/aaaa</t>
  </si>
  <si>
    <t>€ euro</t>
  </si>
  <si>
    <t>N/I/C</t>
  </si>
  <si>
    <t>Preliminare</t>
  </si>
  <si>
    <t>C</t>
  </si>
  <si>
    <t>Definitiva</t>
  </si>
  <si>
    <t>Esecutiva</t>
  </si>
  <si>
    <t>I</t>
  </si>
  <si>
    <t>Affidamento lavori</t>
  </si>
  <si>
    <t>N</t>
  </si>
  <si>
    <t>Esecuzione</t>
  </si>
  <si>
    <t>Collaudo</t>
  </si>
  <si>
    <t>Consegna Opera e Attivazione (entrata in esercizio) (**)</t>
  </si>
  <si>
    <t>Spostamento rispetto alla programmazione</t>
  </si>
  <si>
    <t xml:space="preserve">Costo programmato imputabile  a tariffa </t>
  </si>
  <si>
    <t xml:space="preserve">Nuova data </t>
  </si>
  <si>
    <t xml:space="preserve">Motivazione </t>
  </si>
  <si>
    <t>Provvedimento ATO</t>
  </si>
  <si>
    <t>Difficoltà per la disponibilità dell'area ove realizzare l'impianto</t>
  </si>
  <si>
    <t>note:</t>
  </si>
  <si>
    <t>data Programma - relativa all'inizio di ciascuna fase come da pIano d'Ambito o dettaglio dello stesso</t>
  </si>
  <si>
    <t xml:space="preserve">stato- N (non avanzata), I (iniziata), C(completata) </t>
  </si>
  <si>
    <t>data- per fasi in corso, si conferisce a data stato fase; per fasi completate si riferisce alla chiusura della fase</t>
  </si>
  <si>
    <t>costo consuntivo data reporting - costo realmente sostenuto (fatture quietanzate) alla data del reporting (giugno, dicembre)</t>
  </si>
  <si>
    <t>(*) costi della gara</t>
  </si>
  <si>
    <t xml:space="preserve">(**) la consegna dell'opera e l'entrata in esercizio possono avvenire anche nelle more del collaudo </t>
  </si>
  <si>
    <t xml:space="preserve">Scostamento rispetto al programma- devono rimanere segnati tutti gli scostamenti via via inseriti (storia dell'opera), il nuovo valore accertato con preventivo  dell'ATO sostituirà i dati di programmazione nella parte superiore della Tabella </t>
  </si>
  <si>
    <t xml:space="preserve">Collettore Roccatederighi </t>
  </si>
  <si>
    <t>Collettore Sassofortino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</si>
</sst>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 € &quot;#,##0.00&quot; &quot;;&quot;-€ &quot;#,##0.00&quot; &quot;;&quot; € -&quot;00&quot; &quot;;&quot; &quot;@&quot; &quot;"/>
    <numFmt numFmtId="166" formatCode="&quot; &quot;[$€]&quot; &quot;#,##0.00&quot; &quot;;&quot;-&quot;[$€]&quot; &quot;#,##0.00&quot; &quot;;&quot; &quot;[$€]&quot; -&quot;00&quot; &quot;;&quot; &quot;@&quot; &quot;"/>
  </numFmts>
  <fonts count="3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5" fontId="25" fillId="0" borderId="0" applyBorder="0" applyProtection="0">
      <alignment/>
    </xf>
    <xf numFmtId="0" fontId="25" fillId="0" borderId="0" applyNumberFormat="0" applyBorder="0" applyProtection="0">
      <alignment/>
    </xf>
    <xf numFmtId="0" fontId="26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29" borderId="0" applyNumberFormat="0" applyBorder="0" applyAlignment="0" applyProtection="0"/>
    <xf numFmtId="0" fontId="20" fillId="30" borderId="4" applyNumberFormat="0" applyFont="0" applyAlignment="0" applyProtection="0"/>
    <xf numFmtId="0" fontId="28" fillId="20" borderId="5" applyNumberFormat="0" applyAlignment="0" applyProtection="0"/>
    <xf numFmtId="9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6" fontId="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5" fillId="0" borderId="0" xfId="43" applyFont="1" applyFill="1" applyAlignment="1" applyProtection="1">
      <alignment/>
      <protection/>
    </xf>
    <xf numFmtId="0" fontId="25" fillId="0" borderId="10" xfId="43" applyFont="1" applyFill="1" applyBorder="1" applyAlignment="1" applyProtection="1">
      <alignment/>
      <protection/>
    </xf>
    <xf numFmtId="0" fontId="25" fillId="0" borderId="11" xfId="43" applyFont="1" applyFill="1" applyBorder="1" applyAlignment="1" applyProtection="1">
      <alignment/>
      <protection/>
    </xf>
    <xf numFmtId="0" fontId="25" fillId="0" borderId="12" xfId="43" applyFont="1" applyFill="1" applyBorder="1" applyAlignment="1" applyProtection="1">
      <alignment/>
      <protection/>
    </xf>
    <xf numFmtId="0" fontId="25" fillId="0" borderId="13" xfId="43" applyFont="1" applyFill="1" applyBorder="1" applyAlignment="1" applyProtection="1">
      <alignment/>
      <protection/>
    </xf>
    <xf numFmtId="0" fontId="25" fillId="0" borderId="14" xfId="43" applyFont="1" applyFill="1" applyBorder="1" applyAlignment="1" applyProtection="1">
      <alignment/>
      <protection/>
    </xf>
    <xf numFmtId="0" fontId="25" fillId="0" borderId="15" xfId="43" applyFont="1" applyFill="1" applyBorder="1" applyAlignment="1" applyProtection="1">
      <alignment/>
      <protection/>
    </xf>
    <xf numFmtId="0" fontId="25" fillId="0" borderId="16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/>
      <protection/>
    </xf>
    <xf numFmtId="0" fontId="25" fillId="0" borderId="18" xfId="43" applyFont="1" applyFill="1" applyBorder="1" applyAlignment="1" applyProtection="1">
      <alignment horizontal="center" vertical="center" wrapText="1"/>
      <protection/>
    </xf>
    <xf numFmtId="0" fontId="25" fillId="33" borderId="18" xfId="43" applyFont="1" applyFill="1" applyBorder="1" applyAlignment="1" applyProtection="1">
      <alignment horizontal="center" vertical="center" wrapText="1"/>
      <protection/>
    </xf>
    <xf numFmtId="0" fontId="25" fillId="33" borderId="19" xfId="43" applyFont="1" applyFill="1" applyBorder="1" applyAlignment="1" applyProtection="1">
      <alignment horizontal="center" vertical="center" wrapText="1"/>
      <protection/>
    </xf>
    <xf numFmtId="0" fontId="25" fillId="0" borderId="15" xfId="43" applyFont="1" applyFill="1" applyBorder="1" applyAlignment="1" applyProtection="1">
      <alignment wrapText="1"/>
      <protection/>
    </xf>
    <xf numFmtId="0" fontId="25" fillId="0" borderId="20" xfId="43" applyFont="1" applyFill="1" applyBorder="1" applyAlignment="1" applyProtection="1">
      <alignment horizontal="left"/>
      <protection/>
    </xf>
    <xf numFmtId="0" fontId="25" fillId="0" borderId="18" xfId="43" applyFont="1" applyFill="1" applyBorder="1" applyAlignment="1" applyProtection="1">
      <alignment/>
      <protection/>
    </xf>
    <xf numFmtId="0" fontId="25" fillId="0" borderId="18" xfId="43" applyFont="1" applyFill="1" applyBorder="1" applyAlignment="1" applyProtection="1">
      <alignment horizontal="center"/>
      <protection/>
    </xf>
    <xf numFmtId="0" fontId="25" fillId="0" borderId="19" xfId="43" applyFont="1" applyFill="1" applyBorder="1" applyAlignment="1" applyProtection="1">
      <alignment horizontal="center"/>
      <protection/>
    </xf>
    <xf numFmtId="164" fontId="25" fillId="0" borderId="20" xfId="43" applyNumberFormat="1" applyFont="1" applyFill="1" applyBorder="1" applyAlignment="1" applyProtection="1">
      <alignment horizontal="left"/>
      <protection/>
    </xf>
    <xf numFmtId="14" fontId="25" fillId="0" borderId="18" xfId="43" applyNumberFormat="1" applyFont="1" applyFill="1" applyBorder="1" applyAlignment="1" applyProtection="1">
      <alignment horizontal="center"/>
      <protection/>
    </xf>
    <xf numFmtId="165" fontId="25" fillId="0" borderId="18" xfId="42" applyFont="1" applyFill="1" applyBorder="1" applyAlignment="1" applyProtection="1">
      <alignment horizontal="center"/>
      <protection/>
    </xf>
    <xf numFmtId="165" fontId="25" fillId="0" borderId="19" xfId="42" applyFont="1" applyFill="1" applyBorder="1" applyAlignment="1" applyProtection="1">
      <alignment horizontal="center"/>
      <protection/>
    </xf>
    <xf numFmtId="165" fontId="25" fillId="0" borderId="0" xfId="43" applyNumberFormat="1" applyFont="1" applyFill="1" applyAlignment="1" applyProtection="1">
      <alignment/>
      <protection/>
    </xf>
    <xf numFmtId="1" fontId="25" fillId="0" borderId="20" xfId="43" applyNumberFormat="1" applyFont="1" applyFill="1" applyBorder="1" applyAlignment="1" applyProtection="1">
      <alignment horizontal="left"/>
      <protection/>
    </xf>
    <xf numFmtId="1" fontId="25" fillId="0" borderId="21" xfId="43" applyNumberFormat="1" applyFont="1" applyFill="1" applyBorder="1" applyAlignment="1" applyProtection="1">
      <alignment horizontal="left"/>
      <protection/>
    </xf>
    <xf numFmtId="0" fontId="25" fillId="0" borderId="22" xfId="43" applyFont="1" applyFill="1" applyBorder="1" applyAlignment="1" applyProtection="1">
      <alignment/>
      <protection/>
    </xf>
    <xf numFmtId="14" fontId="25" fillId="0" borderId="22" xfId="43" applyNumberFormat="1" applyFont="1" applyFill="1" applyBorder="1" applyAlignment="1" applyProtection="1">
      <alignment horizontal="center"/>
      <protection/>
    </xf>
    <xf numFmtId="165" fontId="25" fillId="0" borderId="22" xfId="42" applyFont="1" applyFill="1" applyBorder="1" applyAlignment="1" applyProtection="1">
      <alignment horizontal="center"/>
      <protection/>
    </xf>
    <xf numFmtId="0" fontId="25" fillId="0" borderId="22" xfId="43" applyFont="1" applyFill="1" applyBorder="1" applyAlignment="1" applyProtection="1">
      <alignment horizontal="center"/>
      <protection/>
    </xf>
    <xf numFmtId="165" fontId="25" fillId="0" borderId="23" xfId="42" applyFont="1" applyFill="1" applyBorder="1" applyAlignment="1" applyProtection="1">
      <alignment horizontal="center"/>
      <protection/>
    </xf>
    <xf numFmtId="0" fontId="25" fillId="0" borderId="24" xfId="43" applyFont="1" applyFill="1" applyBorder="1" applyAlignment="1" applyProtection="1">
      <alignment/>
      <protection/>
    </xf>
    <xf numFmtId="0" fontId="25" fillId="0" borderId="25" xfId="43" applyFont="1" applyFill="1" applyBorder="1" applyAlignment="1" applyProtection="1">
      <alignment/>
      <protection/>
    </xf>
    <xf numFmtId="0" fontId="25" fillId="0" borderId="26" xfId="43" applyFont="1" applyFill="1" applyBorder="1" applyAlignment="1" applyProtection="1">
      <alignment horizontal="center" vertical="center" wrapText="1"/>
      <protection/>
    </xf>
    <xf numFmtId="14" fontId="25" fillId="0" borderId="18" xfId="43" applyNumberFormat="1" applyFont="1" applyFill="1" applyBorder="1" applyAlignment="1" applyProtection="1">
      <alignment horizontal="center" vertical="center" wrapText="1"/>
      <protection/>
    </xf>
    <xf numFmtId="0" fontId="25" fillId="0" borderId="19" xfId="43" applyFont="1" applyFill="1" applyBorder="1" applyAlignment="1" applyProtection="1">
      <alignment horizontal="center" vertical="center" wrapText="1"/>
      <protection/>
    </xf>
    <xf numFmtId="0" fontId="25" fillId="0" borderId="19" xfId="43" applyFont="1" applyFill="1" applyBorder="1" applyAlignment="1" applyProtection="1">
      <alignment/>
      <protection/>
    </xf>
    <xf numFmtId="0" fontId="25" fillId="0" borderId="23" xfId="43" applyFont="1" applyFill="1" applyBorder="1" applyAlignment="1" applyProtection="1">
      <alignment/>
      <protection/>
    </xf>
    <xf numFmtId="0" fontId="25" fillId="0" borderId="16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 wrapText="1"/>
      <protection/>
    </xf>
    <xf numFmtId="0" fontId="25" fillId="0" borderId="17" xfId="43" applyFont="1" applyFill="1" applyBorder="1" applyAlignment="1" applyProtection="1">
      <alignment horizontal="center" vertical="center"/>
      <protection/>
    </xf>
    <xf numFmtId="0" fontId="25" fillId="33" borderId="26" xfId="43" applyFont="1" applyFill="1" applyBorder="1" applyAlignment="1" applyProtection="1">
      <alignment horizontal="center" vertical="center"/>
      <protection/>
    </xf>
    <xf numFmtId="166" fontId="0" fillId="0" borderId="18" xfId="6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166" fontId="0" fillId="0" borderId="18" xfId="61" applyFill="1" applyBorder="1" applyAlignment="1">
      <alignment horizontal="center"/>
    </xf>
    <xf numFmtId="166" fontId="0" fillId="0" borderId="22" xfId="61" applyFill="1" applyBorder="1" applyAlignment="1">
      <alignment horizontal="center"/>
    </xf>
    <xf numFmtId="0" fontId="25" fillId="0" borderId="20" xfId="43" applyFont="1" applyFill="1" applyBorder="1" applyAlignment="1" applyProtection="1">
      <alignment vertical="center" wrapText="1"/>
      <protection/>
    </xf>
    <xf numFmtId="0" fontId="25" fillId="0" borderId="18" xfId="43" applyFont="1" applyFill="1" applyBorder="1" applyAlignment="1" applyProtection="1">
      <alignment vertical="center" wrapText="1"/>
      <protection/>
    </xf>
    <xf numFmtId="0" fontId="25" fillId="0" borderId="20" xfId="43" applyFont="1" applyFill="1" applyBorder="1" applyAlignment="1" applyProtection="1">
      <alignment/>
      <protection/>
    </xf>
    <xf numFmtId="0" fontId="25" fillId="0" borderId="21" xfId="43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22" xfId="0" applyFill="1" applyBorder="1" applyAlignment="1">
      <alignment/>
    </xf>
    <xf numFmtId="14" fontId="29" fillId="0" borderId="18" xfId="43" applyNumberFormat="1" applyFont="1" applyFill="1" applyBorder="1" applyAlignment="1" applyProtection="1">
      <alignment horizontal="center"/>
      <protection/>
    </xf>
    <xf numFmtId="14" fontId="29" fillId="0" borderId="22" xfId="4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urrency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9.00390625" style="1" customWidth="1"/>
    <col min="3" max="3" width="53.7109375" style="1" customWidth="1"/>
    <col min="4" max="4" width="15.281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9.00390625" style="1" customWidth="1"/>
    <col min="13" max="13" width="13.28125" style="1" customWidth="1"/>
    <col min="14" max="15" width="12.28125" style="1" customWidth="1"/>
    <col min="16" max="16" width="9.00390625" style="1" customWidth="1"/>
    <col min="17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</v>
      </c>
      <c r="K10" s="7"/>
    </row>
    <row r="11" spans="1:11" ht="15" customHeight="1">
      <c r="A11" s="6"/>
      <c r="B11" s="1" t="s">
        <v>5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38" t="s">
        <v>6</v>
      </c>
      <c r="C13" s="39" t="s">
        <v>7</v>
      </c>
      <c r="D13" s="40" t="s">
        <v>8</v>
      </c>
      <c r="E13" s="40"/>
      <c r="F13" s="40"/>
      <c r="G13" s="41" t="s">
        <v>9</v>
      </c>
      <c r="H13" s="41"/>
      <c r="I13" s="41"/>
      <c r="J13" s="41"/>
      <c r="K13" s="7"/>
    </row>
    <row r="14" spans="1:11" ht="60" customHeight="1">
      <c r="A14" s="6"/>
      <c r="B14" s="38"/>
      <c r="C14" s="39"/>
      <c r="D14" s="11" t="s">
        <v>10</v>
      </c>
      <c r="E14" s="11" t="s">
        <v>11</v>
      </c>
      <c r="F14" s="11" t="s">
        <v>12</v>
      </c>
      <c r="G14" s="12" t="s">
        <v>13</v>
      </c>
      <c r="H14" s="12" t="s">
        <v>14</v>
      </c>
      <c r="I14" s="12" t="s">
        <v>15</v>
      </c>
      <c r="J14" s="13" t="s">
        <v>16</v>
      </c>
      <c r="K14" s="14"/>
    </row>
    <row r="15" spans="1:11" ht="15" customHeight="1">
      <c r="A15" s="6"/>
      <c r="B15" s="15">
        <v>1</v>
      </c>
      <c r="C15" s="16" t="s">
        <v>17</v>
      </c>
      <c r="D15" s="17" t="s">
        <v>18</v>
      </c>
      <c r="E15" s="17" t="s">
        <v>19</v>
      </c>
      <c r="F15" s="17" t="s">
        <v>19</v>
      </c>
      <c r="G15" s="17" t="s">
        <v>20</v>
      </c>
      <c r="H15" s="17" t="s">
        <v>18</v>
      </c>
      <c r="I15" s="17" t="s">
        <v>19</v>
      </c>
      <c r="J15" s="18" t="s">
        <v>19</v>
      </c>
      <c r="K15" s="7"/>
    </row>
    <row r="16" spans="1:13" ht="15" customHeight="1">
      <c r="A16" s="6"/>
      <c r="B16" s="19">
        <v>1.1</v>
      </c>
      <c r="C16" s="17" t="s">
        <v>21</v>
      </c>
      <c r="D16" s="20"/>
      <c r="E16" s="21"/>
      <c r="F16" s="21"/>
      <c r="G16" s="17" t="s">
        <v>22</v>
      </c>
      <c r="H16" s="17"/>
      <c r="I16" s="21"/>
      <c r="J16" s="22"/>
      <c r="K16" s="7"/>
      <c r="M16" s="23"/>
    </row>
    <row r="17" spans="1:13" ht="15" customHeight="1">
      <c r="A17" s="6"/>
      <c r="B17" s="19">
        <v>1.2</v>
      </c>
      <c r="C17" s="17" t="s">
        <v>23</v>
      </c>
      <c r="D17" s="20"/>
      <c r="E17" s="21"/>
      <c r="F17" s="21"/>
      <c r="G17" s="17" t="s">
        <v>22</v>
      </c>
      <c r="H17" s="17"/>
      <c r="I17" s="21"/>
      <c r="J17" s="22"/>
      <c r="K17" s="7"/>
      <c r="M17" s="23"/>
    </row>
    <row r="18" spans="1:11" ht="15" customHeight="1">
      <c r="A18" s="6"/>
      <c r="B18" s="19">
        <v>1.3</v>
      </c>
      <c r="C18" s="17" t="s">
        <v>24</v>
      </c>
      <c r="D18" s="20">
        <v>40268</v>
      </c>
      <c r="E18" s="21">
        <v>150000</v>
      </c>
      <c r="F18" s="21">
        <v>150000</v>
      </c>
      <c r="G18" s="17" t="s">
        <v>25</v>
      </c>
      <c r="H18" s="20">
        <v>40543</v>
      </c>
      <c r="I18" s="21">
        <f>43064.12+54666.72+25444</f>
        <v>123174.84</v>
      </c>
      <c r="J18" s="22">
        <f>F18-I18</f>
        <v>26825.160000000003</v>
      </c>
      <c r="K18" s="7"/>
    </row>
    <row r="19" spans="1:11" ht="15" customHeight="1">
      <c r="A19" s="6"/>
      <c r="B19" s="24">
        <v>2</v>
      </c>
      <c r="C19" s="16" t="s">
        <v>26</v>
      </c>
      <c r="D19" s="20">
        <v>40298</v>
      </c>
      <c r="E19" s="21"/>
      <c r="F19" s="21"/>
      <c r="G19" s="17" t="s">
        <v>27</v>
      </c>
      <c r="H19" s="20"/>
      <c r="I19" s="21"/>
      <c r="J19" s="22">
        <f>F19-I19</f>
        <v>0</v>
      </c>
      <c r="K19" s="7"/>
    </row>
    <row r="20" spans="1:11" ht="15" customHeight="1">
      <c r="A20" s="6"/>
      <c r="B20" s="24">
        <v>3</v>
      </c>
      <c r="C20" s="16" t="s">
        <v>28</v>
      </c>
      <c r="D20" s="20">
        <v>40725</v>
      </c>
      <c r="E20" s="21">
        <v>800000</v>
      </c>
      <c r="F20" s="21">
        <f>E20-439000</f>
        <v>361000</v>
      </c>
      <c r="G20" s="17" t="s">
        <v>27</v>
      </c>
      <c r="H20" s="17"/>
      <c r="I20" s="21">
        <v>0</v>
      </c>
      <c r="J20" s="22">
        <f>F20-I20</f>
        <v>361000</v>
      </c>
      <c r="K20" s="7"/>
    </row>
    <row r="21" spans="1:11" ht="15" customHeight="1">
      <c r="A21" s="6"/>
      <c r="B21" s="24">
        <v>4</v>
      </c>
      <c r="C21" s="16" t="s">
        <v>29</v>
      </c>
      <c r="D21" s="20">
        <v>40756</v>
      </c>
      <c r="E21" s="21">
        <v>5000</v>
      </c>
      <c r="F21" s="21">
        <v>5000</v>
      </c>
      <c r="G21" s="17" t="s">
        <v>27</v>
      </c>
      <c r="H21" s="17"/>
      <c r="I21" s="21">
        <v>0</v>
      </c>
      <c r="J21" s="22">
        <f>F21-I21</f>
        <v>5000</v>
      </c>
      <c r="K21" s="7"/>
    </row>
    <row r="22" spans="1:11" ht="15.75" customHeight="1" thickBot="1">
      <c r="A22" s="6"/>
      <c r="B22" s="25">
        <v>5</v>
      </c>
      <c r="C22" s="26" t="s">
        <v>30</v>
      </c>
      <c r="D22" s="27">
        <v>40756</v>
      </c>
      <c r="E22" s="28"/>
      <c r="F22" s="28"/>
      <c r="G22" s="29" t="s">
        <v>27</v>
      </c>
      <c r="H22" s="29"/>
      <c r="I22" s="28">
        <v>0</v>
      </c>
      <c r="J22" s="30">
        <f>F22-I22</f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5" ht="15.75" customHeight="1" thickBot="1">
      <c r="A25" s="6"/>
      <c r="B25" s="1" t="s">
        <v>31</v>
      </c>
      <c r="K25" s="7"/>
      <c r="M25" s="23"/>
      <c r="N25" s="23"/>
      <c r="O25" s="23"/>
    </row>
    <row r="26" spans="1:15" ht="30" customHeight="1">
      <c r="A26" s="6"/>
      <c r="B26" s="8" t="s">
        <v>6</v>
      </c>
      <c r="C26" s="9" t="s">
        <v>7</v>
      </c>
      <c r="D26" s="9" t="s">
        <v>10</v>
      </c>
      <c r="E26" s="9" t="s">
        <v>32</v>
      </c>
      <c r="F26" s="10" t="s">
        <v>33</v>
      </c>
      <c r="G26" s="39" t="s">
        <v>32</v>
      </c>
      <c r="H26" s="39"/>
      <c r="I26" s="10" t="s">
        <v>34</v>
      </c>
      <c r="J26" s="33" t="s">
        <v>35</v>
      </c>
      <c r="K26" s="7"/>
      <c r="O26" s="23"/>
    </row>
    <row r="27" spans="1:15" ht="50.25" customHeight="1">
      <c r="A27" s="6"/>
      <c r="B27" s="19">
        <v>1.3</v>
      </c>
      <c r="C27" s="17" t="s">
        <v>24</v>
      </c>
      <c r="D27" s="20">
        <v>40268</v>
      </c>
      <c r="E27" s="21">
        <v>150000</v>
      </c>
      <c r="F27" s="34">
        <v>40633</v>
      </c>
      <c r="G27" s="42">
        <v>26825.16</v>
      </c>
      <c r="H27" s="42"/>
      <c r="I27" s="11" t="s">
        <v>36</v>
      </c>
      <c r="J27" s="35"/>
      <c r="K27" s="7"/>
      <c r="O27" s="23"/>
    </row>
    <row r="28" spans="1:11" ht="15" customHeight="1">
      <c r="A28" s="6"/>
      <c r="B28" s="24">
        <v>2</v>
      </c>
      <c r="C28" s="16" t="s">
        <v>26</v>
      </c>
      <c r="D28" s="20">
        <v>40298</v>
      </c>
      <c r="E28" s="21"/>
      <c r="F28" s="20">
        <f>+F27+90</f>
        <v>40723</v>
      </c>
      <c r="G28" s="43"/>
      <c r="H28" s="43"/>
      <c r="I28" s="16"/>
      <c r="J28" s="36"/>
      <c r="K28" s="7"/>
    </row>
    <row r="29" spans="1:11" ht="15" customHeight="1">
      <c r="A29" s="6"/>
      <c r="B29" s="24">
        <v>3</v>
      </c>
      <c r="C29" s="16" t="s">
        <v>28</v>
      </c>
      <c r="D29" s="20">
        <v>40725</v>
      </c>
      <c r="E29" s="21">
        <v>800000</v>
      </c>
      <c r="F29" s="20">
        <v>40999</v>
      </c>
      <c r="G29" s="44">
        <v>800000</v>
      </c>
      <c r="H29" s="44"/>
      <c r="I29" s="16"/>
      <c r="J29" s="36"/>
      <c r="K29" s="7"/>
    </row>
    <row r="30" spans="1:11" ht="15" customHeight="1">
      <c r="A30" s="6"/>
      <c r="B30" s="24">
        <v>4</v>
      </c>
      <c r="C30" s="16" t="s">
        <v>29</v>
      </c>
      <c r="D30" s="20">
        <v>40756</v>
      </c>
      <c r="E30" s="21">
        <v>5000</v>
      </c>
      <c r="F30" s="20">
        <v>41090</v>
      </c>
      <c r="G30" s="44">
        <v>5000</v>
      </c>
      <c r="H30" s="44"/>
      <c r="I30" s="16"/>
      <c r="J30" s="36"/>
      <c r="K30" s="7"/>
    </row>
    <row r="31" spans="1:11" ht="15.75" customHeight="1" thickBot="1">
      <c r="A31" s="6"/>
      <c r="B31" s="25">
        <v>5</v>
      </c>
      <c r="C31" s="26" t="s">
        <v>30</v>
      </c>
      <c r="D31" s="27">
        <v>40756</v>
      </c>
      <c r="E31" s="28"/>
      <c r="F31" s="27">
        <v>40999</v>
      </c>
      <c r="G31" s="45">
        <v>0</v>
      </c>
      <c r="H31" s="45"/>
      <c r="I31" s="26"/>
      <c r="J31" s="37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37</v>
      </c>
    </row>
    <row r="36" ht="15" customHeight="1">
      <c r="B36" s="1" t="s">
        <v>38</v>
      </c>
    </row>
    <row r="37" ht="15" customHeight="1">
      <c r="B37" s="1" t="s">
        <v>39</v>
      </c>
    </row>
    <row r="38" ht="15" customHeight="1">
      <c r="B38" s="1" t="s">
        <v>40</v>
      </c>
    </row>
    <row r="39" ht="15" customHeight="1">
      <c r="B39" s="1" t="s">
        <v>41</v>
      </c>
    </row>
    <row r="40" ht="15" customHeight="1">
      <c r="B40" s="1" t="s">
        <v>42</v>
      </c>
    </row>
    <row r="41" ht="15" customHeight="1">
      <c r="B41" s="1" t="s">
        <v>43</v>
      </c>
    </row>
    <row r="43" ht="15" customHeight="1">
      <c r="B43" s="1" t="s">
        <v>44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9.00390625" style="1" customWidth="1"/>
    <col min="3" max="3" width="53.7109375" style="1" customWidth="1"/>
    <col min="4" max="4" width="15.281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9.00390625" style="1" customWidth="1"/>
    <col min="13" max="13" width="13.28125" style="1" customWidth="1"/>
    <col min="14" max="15" width="12.28125" style="1" customWidth="1"/>
    <col min="16" max="16" width="9.00390625" style="1" customWidth="1"/>
    <col min="17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45</v>
      </c>
      <c r="K10" s="7"/>
    </row>
    <row r="11" spans="1:11" ht="15" customHeight="1">
      <c r="A11" s="6"/>
      <c r="B11" s="1" t="s">
        <v>5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38" t="s">
        <v>6</v>
      </c>
      <c r="C13" s="39" t="s">
        <v>7</v>
      </c>
      <c r="D13" s="40" t="s">
        <v>8</v>
      </c>
      <c r="E13" s="40"/>
      <c r="F13" s="40"/>
      <c r="G13" s="41" t="s">
        <v>9</v>
      </c>
      <c r="H13" s="41"/>
      <c r="I13" s="41"/>
      <c r="J13" s="41"/>
      <c r="K13" s="7"/>
    </row>
    <row r="14" spans="1:11" ht="60" customHeight="1">
      <c r="A14" s="6"/>
      <c r="B14" s="38"/>
      <c r="C14" s="39"/>
      <c r="D14" s="11" t="s">
        <v>10</v>
      </c>
      <c r="E14" s="11" t="s">
        <v>11</v>
      </c>
      <c r="F14" s="11" t="s">
        <v>12</v>
      </c>
      <c r="G14" s="12" t="s">
        <v>13</v>
      </c>
      <c r="H14" s="12" t="s">
        <v>14</v>
      </c>
      <c r="I14" s="12" t="s">
        <v>15</v>
      </c>
      <c r="J14" s="13" t="s">
        <v>16</v>
      </c>
      <c r="K14" s="14"/>
    </row>
    <row r="15" spans="1:11" ht="15" customHeight="1">
      <c r="A15" s="6"/>
      <c r="B15" s="15">
        <v>1</v>
      </c>
      <c r="C15" s="16" t="s">
        <v>17</v>
      </c>
      <c r="D15" s="17" t="s">
        <v>18</v>
      </c>
      <c r="E15" s="17" t="s">
        <v>19</v>
      </c>
      <c r="F15" s="17" t="s">
        <v>19</v>
      </c>
      <c r="G15" s="17" t="s">
        <v>20</v>
      </c>
      <c r="H15" s="17" t="s">
        <v>18</v>
      </c>
      <c r="I15" s="17" t="s">
        <v>19</v>
      </c>
      <c r="J15" s="18" t="s">
        <v>19</v>
      </c>
      <c r="K15" s="7"/>
    </row>
    <row r="16" spans="1:13" ht="15" customHeight="1">
      <c r="A16" s="6"/>
      <c r="B16" s="19">
        <v>1.1</v>
      </c>
      <c r="C16" s="17" t="s">
        <v>21</v>
      </c>
      <c r="D16" s="20"/>
      <c r="E16" s="21"/>
      <c r="F16" s="21"/>
      <c r="G16" s="17" t="s">
        <v>22</v>
      </c>
      <c r="H16" s="17"/>
      <c r="I16" s="21"/>
      <c r="J16" s="22">
        <f aca="true" t="shared" si="0" ref="J16:J22">F16-I16</f>
        <v>0</v>
      </c>
      <c r="K16" s="7"/>
      <c r="M16" s="23"/>
    </row>
    <row r="17" spans="1:13" ht="15" customHeight="1">
      <c r="A17" s="6"/>
      <c r="B17" s="19">
        <v>1.2</v>
      </c>
      <c r="C17" s="17" t="s">
        <v>23</v>
      </c>
      <c r="D17" s="20"/>
      <c r="E17" s="21"/>
      <c r="F17" s="21"/>
      <c r="G17" s="17" t="s">
        <v>22</v>
      </c>
      <c r="H17" s="17"/>
      <c r="I17" s="21"/>
      <c r="J17" s="22">
        <f t="shared" si="0"/>
        <v>0</v>
      </c>
      <c r="K17" s="7"/>
      <c r="M17" s="23"/>
    </row>
    <row r="18" spans="1:11" ht="15" customHeight="1">
      <c r="A18" s="6"/>
      <c r="B18" s="19">
        <v>1.3</v>
      </c>
      <c r="C18" s="17" t="s">
        <v>24</v>
      </c>
      <c r="D18" s="20">
        <v>40055</v>
      </c>
      <c r="E18" s="21">
        <f>113970.74+8252.49</f>
        <v>122223.23000000001</v>
      </c>
      <c r="F18" s="21">
        <f>+E18</f>
        <v>122223.23000000001</v>
      </c>
      <c r="G18" s="17" t="s">
        <v>22</v>
      </c>
      <c r="H18" s="20">
        <v>40055</v>
      </c>
      <c r="I18" s="21">
        <f>113970.74+8252.49+39849-35000</f>
        <v>127072.23000000001</v>
      </c>
      <c r="J18" s="22">
        <f t="shared" si="0"/>
        <v>-4849</v>
      </c>
      <c r="K18" s="7"/>
    </row>
    <row r="19" spans="1:11" ht="15" customHeight="1">
      <c r="A19" s="6"/>
      <c r="B19" s="24">
        <v>2</v>
      </c>
      <c r="C19" s="16" t="s">
        <v>26</v>
      </c>
      <c r="D19" s="20">
        <v>40071</v>
      </c>
      <c r="E19" s="21"/>
      <c r="F19" s="21"/>
      <c r="G19" s="17" t="s">
        <v>22</v>
      </c>
      <c r="H19" s="20">
        <v>40071</v>
      </c>
      <c r="I19" s="21">
        <v>0</v>
      </c>
      <c r="J19" s="22">
        <f t="shared" si="0"/>
        <v>0</v>
      </c>
      <c r="K19" s="7"/>
    </row>
    <row r="20" spans="1:11" ht="15" customHeight="1">
      <c r="A20" s="6"/>
      <c r="B20" s="24">
        <v>3</v>
      </c>
      <c r="C20" s="16" t="s">
        <v>28</v>
      </c>
      <c r="D20" s="20">
        <v>40725</v>
      </c>
      <c r="E20" s="21">
        <v>600000</v>
      </c>
      <c r="F20" s="21">
        <v>600000</v>
      </c>
      <c r="G20" s="17" t="s">
        <v>25</v>
      </c>
      <c r="H20" s="20">
        <v>40543</v>
      </c>
      <c r="I20" s="21">
        <v>35000</v>
      </c>
      <c r="J20" s="22">
        <f t="shared" si="0"/>
        <v>565000</v>
      </c>
      <c r="K20" s="7"/>
    </row>
    <row r="21" spans="1:11" ht="15" customHeight="1">
      <c r="A21" s="6"/>
      <c r="B21" s="24">
        <v>4</v>
      </c>
      <c r="C21" s="16" t="s">
        <v>29</v>
      </c>
      <c r="D21" s="20">
        <v>40756</v>
      </c>
      <c r="E21" s="21">
        <v>5000</v>
      </c>
      <c r="F21" s="21">
        <v>5000</v>
      </c>
      <c r="G21" s="17" t="s">
        <v>27</v>
      </c>
      <c r="H21" s="17" t="s">
        <v>18</v>
      </c>
      <c r="I21" s="21">
        <v>0</v>
      </c>
      <c r="J21" s="22">
        <f t="shared" si="0"/>
        <v>5000</v>
      </c>
      <c r="K21" s="7"/>
    </row>
    <row r="22" spans="1:11" ht="15.75" customHeight="1" thickBot="1">
      <c r="A22" s="6"/>
      <c r="B22" s="25">
        <v>5</v>
      </c>
      <c r="C22" s="26" t="s">
        <v>30</v>
      </c>
      <c r="D22" s="27">
        <v>40756</v>
      </c>
      <c r="E22" s="28"/>
      <c r="F22" s="28"/>
      <c r="G22" s="29" t="s">
        <v>27</v>
      </c>
      <c r="H22" s="29" t="s">
        <v>18</v>
      </c>
      <c r="I22" s="28">
        <v>0</v>
      </c>
      <c r="J22" s="30">
        <f t="shared" si="0"/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5" ht="15.75" customHeight="1" thickBot="1">
      <c r="A25" s="6"/>
      <c r="B25" s="1" t="s">
        <v>31</v>
      </c>
      <c r="K25" s="7"/>
      <c r="M25" s="23"/>
      <c r="N25" s="23"/>
      <c r="O25" s="23"/>
    </row>
    <row r="26" spans="1:15" ht="30" customHeight="1">
      <c r="A26" s="6"/>
      <c r="B26" s="8" t="s">
        <v>6</v>
      </c>
      <c r="C26" s="9" t="s">
        <v>7</v>
      </c>
      <c r="D26" s="9" t="s">
        <v>10</v>
      </c>
      <c r="E26" s="9" t="s">
        <v>32</v>
      </c>
      <c r="F26" s="10" t="s">
        <v>33</v>
      </c>
      <c r="G26" s="39" t="s">
        <v>32</v>
      </c>
      <c r="H26" s="39"/>
      <c r="I26" s="10" t="s">
        <v>34</v>
      </c>
      <c r="J26" s="33" t="s">
        <v>35</v>
      </c>
      <c r="K26" s="7"/>
      <c r="O26" s="23"/>
    </row>
    <row r="27" spans="1:15" ht="15" customHeight="1">
      <c r="A27" s="6"/>
      <c r="B27" s="46"/>
      <c r="C27" s="47"/>
      <c r="D27" s="11"/>
      <c r="E27" s="11"/>
      <c r="F27" s="11"/>
      <c r="G27" s="50"/>
      <c r="H27" s="50"/>
      <c r="I27" s="11"/>
      <c r="J27" s="35"/>
      <c r="K27" s="7"/>
      <c r="O27" s="23"/>
    </row>
    <row r="28" spans="1:11" ht="15" customHeight="1">
      <c r="A28" s="6"/>
      <c r="B28" s="48"/>
      <c r="C28" s="16"/>
      <c r="D28" s="16"/>
      <c r="E28" s="16"/>
      <c r="F28" s="16"/>
      <c r="G28" s="43"/>
      <c r="H28" s="43"/>
      <c r="I28" s="16"/>
      <c r="J28" s="36"/>
      <c r="K28" s="7"/>
    </row>
    <row r="29" spans="1:11" ht="15" customHeight="1">
      <c r="A29" s="6"/>
      <c r="B29" s="48"/>
      <c r="C29" s="16"/>
      <c r="D29" s="16"/>
      <c r="E29" s="16"/>
      <c r="F29" s="16"/>
      <c r="G29" s="43"/>
      <c r="H29" s="43"/>
      <c r="I29" s="16"/>
      <c r="J29" s="36"/>
      <c r="K29" s="7"/>
    </row>
    <row r="30" spans="1:11" ht="15" customHeight="1">
      <c r="A30" s="6"/>
      <c r="B30" s="48"/>
      <c r="C30" s="16"/>
      <c r="D30" s="16"/>
      <c r="E30" s="16"/>
      <c r="F30" s="16"/>
      <c r="G30" s="43"/>
      <c r="H30" s="43"/>
      <c r="I30" s="16"/>
      <c r="J30" s="36"/>
      <c r="K30" s="7"/>
    </row>
    <row r="31" spans="1:11" ht="15.75" customHeight="1" thickBot="1">
      <c r="A31" s="6"/>
      <c r="B31" s="49"/>
      <c r="C31" s="26"/>
      <c r="D31" s="26"/>
      <c r="E31" s="26"/>
      <c r="F31" s="26"/>
      <c r="G31" s="51"/>
      <c r="H31" s="51"/>
      <c r="I31" s="26"/>
      <c r="J31" s="37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37</v>
      </c>
    </row>
    <row r="36" ht="15" customHeight="1">
      <c r="B36" s="1" t="s">
        <v>38</v>
      </c>
    </row>
    <row r="37" ht="15" customHeight="1">
      <c r="B37" s="1" t="s">
        <v>39</v>
      </c>
    </row>
    <row r="38" ht="15" customHeight="1">
      <c r="B38" s="1" t="s">
        <v>40</v>
      </c>
    </row>
    <row r="39" ht="15" customHeight="1">
      <c r="B39" s="1" t="s">
        <v>41</v>
      </c>
    </row>
    <row r="40" ht="15" customHeight="1">
      <c r="B40" s="1" t="s">
        <v>42</v>
      </c>
    </row>
    <row r="41" ht="15" customHeight="1">
      <c r="B41" s="1" t="s">
        <v>43</v>
      </c>
    </row>
    <row r="43" ht="15" customHeight="1">
      <c r="B43" s="1" t="s">
        <v>44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1" customWidth="1"/>
    <col min="2" max="2" width="9.00390625" style="1" customWidth="1"/>
    <col min="3" max="3" width="53.7109375" style="1" customWidth="1"/>
    <col min="4" max="4" width="15.28125" style="1" customWidth="1"/>
    <col min="5" max="6" width="22.00390625" style="1" customWidth="1"/>
    <col min="7" max="7" width="13.28125" style="1" customWidth="1"/>
    <col min="8" max="8" width="15.28125" style="1" customWidth="1"/>
    <col min="9" max="9" width="28.57421875" style="1" customWidth="1"/>
    <col min="10" max="10" width="16.421875" style="1" customWidth="1"/>
    <col min="11" max="11" width="3.7109375" style="1" customWidth="1"/>
    <col min="12" max="12" width="9.00390625" style="1" customWidth="1"/>
    <col min="13" max="13" width="13.28125" style="1" customWidth="1"/>
    <col min="14" max="15" width="12.28125" style="1" customWidth="1"/>
    <col min="16" max="16" width="9.00390625" style="1" customWidth="1"/>
    <col min="17" max="16384" width="9.0039062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46</v>
      </c>
      <c r="K10" s="7"/>
    </row>
    <row r="11" spans="1:11" ht="15" customHeight="1">
      <c r="A11" s="6"/>
      <c r="B11" s="1" t="s">
        <v>5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38" t="s">
        <v>6</v>
      </c>
      <c r="C13" s="39" t="s">
        <v>7</v>
      </c>
      <c r="D13" s="40" t="s">
        <v>8</v>
      </c>
      <c r="E13" s="40"/>
      <c r="F13" s="40"/>
      <c r="G13" s="41" t="s">
        <v>9</v>
      </c>
      <c r="H13" s="41"/>
      <c r="I13" s="41"/>
      <c r="J13" s="41"/>
      <c r="K13" s="7"/>
    </row>
    <row r="14" spans="1:11" ht="60" customHeight="1">
      <c r="A14" s="6"/>
      <c r="B14" s="38"/>
      <c r="C14" s="39"/>
      <c r="D14" s="11" t="s">
        <v>10</v>
      </c>
      <c r="E14" s="11" t="s">
        <v>11</v>
      </c>
      <c r="F14" s="11" t="s">
        <v>12</v>
      </c>
      <c r="G14" s="12" t="s">
        <v>13</v>
      </c>
      <c r="H14" s="12" t="s">
        <v>14</v>
      </c>
      <c r="I14" s="12" t="s">
        <v>15</v>
      </c>
      <c r="J14" s="13" t="s">
        <v>16</v>
      </c>
      <c r="K14" s="14"/>
    </row>
    <row r="15" spans="1:11" ht="15" customHeight="1">
      <c r="A15" s="6"/>
      <c r="B15" s="15">
        <v>1</v>
      </c>
      <c r="C15" s="16" t="s">
        <v>17</v>
      </c>
      <c r="D15" s="17" t="s">
        <v>18</v>
      </c>
      <c r="E15" s="17" t="s">
        <v>19</v>
      </c>
      <c r="F15" s="17" t="s">
        <v>19</v>
      </c>
      <c r="G15" s="17" t="s">
        <v>20</v>
      </c>
      <c r="H15" s="17" t="s">
        <v>18</v>
      </c>
      <c r="I15" s="17" t="s">
        <v>19</v>
      </c>
      <c r="J15" s="18" t="s">
        <v>19</v>
      </c>
      <c r="K15" s="7"/>
    </row>
    <row r="16" spans="1:13" ht="15" customHeight="1">
      <c r="A16" s="6"/>
      <c r="B16" s="19">
        <v>1.1</v>
      </c>
      <c r="C16" s="17" t="s">
        <v>21</v>
      </c>
      <c r="D16" s="20"/>
      <c r="E16" s="21"/>
      <c r="F16" s="21"/>
      <c r="G16" s="17" t="s">
        <v>22</v>
      </c>
      <c r="H16" s="17"/>
      <c r="I16" s="21"/>
      <c r="J16" s="22">
        <f aca="true" t="shared" si="0" ref="J16:J22">F16-I16</f>
        <v>0</v>
      </c>
      <c r="K16" s="7"/>
      <c r="M16" s="23"/>
    </row>
    <row r="17" spans="1:13" ht="15" customHeight="1">
      <c r="A17" s="6"/>
      <c r="B17" s="19">
        <v>1.2</v>
      </c>
      <c r="C17" s="17" t="s">
        <v>23</v>
      </c>
      <c r="D17" s="20"/>
      <c r="E17" s="21"/>
      <c r="F17" s="21"/>
      <c r="G17" s="17" t="s">
        <v>22</v>
      </c>
      <c r="H17" s="17"/>
      <c r="I17" s="21"/>
      <c r="J17" s="22">
        <f t="shared" si="0"/>
        <v>0</v>
      </c>
      <c r="K17" s="7"/>
      <c r="M17" s="23"/>
    </row>
    <row r="18" spans="1:11" ht="15" customHeight="1">
      <c r="A18" s="6"/>
      <c r="B18" s="19">
        <v>1.3</v>
      </c>
      <c r="C18" s="17" t="s">
        <v>24</v>
      </c>
      <c r="D18" s="20">
        <v>40055</v>
      </c>
      <c r="E18" s="21">
        <f>100876.29+259.48</f>
        <v>101135.76999999999</v>
      </c>
      <c r="F18" s="21">
        <f>100876.29+259.48</f>
        <v>101135.76999999999</v>
      </c>
      <c r="G18" s="17" t="s">
        <v>22</v>
      </c>
      <c r="H18" s="20">
        <v>40055</v>
      </c>
      <c r="I18" s="21">
        <f>100876.29+259.48+37801</f>
        <v>138936.77</v>
      </c>
      <c r="J18" s="22">
        <f t="shared" si="0"/>
        <v>-37801</v>
      </c>
      <c r="K18" s="7"/>
    </row>
    <row r="19" spans="1:11" ht="15" customHeight="1">
      <c r="A19" s="6"/>
      <c r="B19" s="24">
        <v>2</v>
      </c>
      <c r="C19" s="16" t="s">
        <v>26</v>
      </c>
      <c r="D19" s="20">
        <v>40071</v>
      </c>
      <c r="E19" s="21"/>
      <c r="F19" s="21"/>
      <c r="G19" s="17" t="s">
        <v>22</v>
      </c>
      <c r="H19" s="20">
        <v>40071</v>
      </c>
      <c r="I19" s="21">
        <v>0</v>
      </c>
      <c r="J19" s="22">
        <f t="shared" si="0"/>
        <v>0</v>
      </c>
      <c r="K19" s="7"/>
    </row>
    <row r="20" spans="1:11" ht="15" customHeight="1">
      <c r="A20" s="6"/>
      <c r="B20" s="24">
        <v>3</v>
      </c>
      <c r="C20" s="16" t="s">
        <v>28</v>
      </c>
      <c r="D20" s="52">
        <v>40725</v>
      </c>
      <c r="E20" s="21">
        <v>550000</v>
      </c>
      <c r="F20" s="21">
        <f>E20-291615</f>
        <v>258385</v>
      </c>
      <c r="G20" s="17" t="s">
        <v>27</v>
      </c>
      <c r="H20" s="17"/>
      <c r="I20" s="21">
        <v>0</v>
      </c>
      <c r="J20" s="22">
        <f t="shared" si="0"/>
        <v>258385</v>
      </c>
      <c r="K20" s="7"/>
    </row>
    <row r="21" spans="1:11" ht="15" customHeight="1">
      <c r="A21" s="6"/>
      <c r="B21" s="24">
        <v>4</v>
      </c>
      <c r="C21" s="16" t="s">
        <v>29</v>
      </c>
      <c r="D21" s="52">
        <v>40756</v>
      </c>
      <c r="E21" s="21">
        <v>5000</v>
      </c>
      <c r="F21" s="21">
        <v>5000</v>
      </c>
      <c r="G21" s="17" t="s">
        <v>27</v>
      </c>
      <c r="H21" s="17"/>
      <c r="I21" s="21">
        <v>0</v>
      </c>
      <c r="J21" s="22">
        <f t="shared" si="0"/>
        <v>5000</v>
      </c>
      <c r="K21" s="7"/>
    </row>
    <row r="22" spans="1:11" ht="15.75" customHeight="1" thickBot="1">
      <c r="A22" s="6"/>
      <c r="B22" s="25">
        <v>5</v>
      </c>
      <c r="C22" s="26" t="s">
        <v>30</v>
      </c>
      <c r="D22" s="53">
        <v>40756</v>
      </c>
      <c r="E22" s="28"/>
      <c r="F22" s="28"/>
      <c r="G22" s="29" t="s">
        <v>27</v>
      </c>
      <c r="H22" s="29"/>
      <c r="I22" s="28">
        <v>0</v>
      </c>
      <c r="J22" s="30">
        <f t="shared" si="0"/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5" ht="15.75" customHeight="1" thickBot="1">
      <c r="A25" s="6"/>
      <c r="B25" s="1" t="s">
        <v>31</v>
      </c>
      <c r="K25" s="7"/>
      <c r="M25" s="23"/>
      <c r="N25" s="23"/>
      <c r="O25" s="23"/>
    </row>
    <row r="26" spans="1:15" ht="30" customHeight="1">
      <c r="A26" s="6"/>
      <c r="B26" s="8" t="s">
        <v>6</v>
      </c>
      <c r="C26" s="9" t="s">
        <v>7</v>
      </c>
      <c r="D26" s="9" t="s">
        <v>10</v>
      </c>
      <c r="E26" s="9" t="s">
        <v>32</v>
      </c>
      <c r="F26" s="10" t="s">
        <v>33</v>
      </c>
      <c r="G26" s="39" t="s">
        <v>32</v>
      </c>
      <c r="H26" s="39"/>
      <c r="I26" s="10" t="s">
        <v>34</v>
      </c>
      <c r="J26" s="33" t="s">
        <v>35</v>
      </c>
      <c r="K26" s="7"/>
      <c r="O26" s="23"/>
    </row>
    <row r="27" spans="1:15" ht="15" customHeight="1">
      <c r="A27" s="6"/>
      <c r="B27" s="46"/>
      <c r="C27" s="47"/>
      <c r="D27" s="11"/>
      <c r="E27" s="11"/>
      <c r="F27" s="11"/>
      <c r="G27" s="43"/>
      <c r="H27" s="43"/>
      <c r="I27" s="11"/>
      <c r="J27" s="35"/>
      <c r="K27" s="7"/>
      <c r="O27" s="23"/>
    </row>
    <row r="28" spans="1:11" ht="15" customHeight="1">
      <c r="A28" s="6"/>
      <c r="B28" s="48"/>
      <c r="C28" s="16"/>
      <c r="D28" s="16"/>
      <c r="E28" s="16"/>
      <c r="F28" s="16"/>
      <c r="G28" s="43"/>
      <c r="H28" s="43"/>
      <c r="I28" s="16"/>
      <c r="J28" s="36"/>
      <c r="K28" s="7"/>
    </row>
    <row r="29" spans="1:11" ht="15" customHeight="1">
      <c r="A29" s="6"/>
      <c r="B29" s="48"/>
      <c r="C29" s="16"/>
      <c r="D29" s="16"/>
      <c r="E29" s="16"/>
      <c r="F29" s="16"/>
      <c r="G29" s="43"/>
      <c r="H29" s="43"/>
      <c r="I29" s="16"/>
      <c r="J29" s="36"/>
      <c r="K29" s="7"/>
    </row>
    <row r="30" spans="1:11" ht="15" customHeight="1">
      <c r="A30" s="6"/>
      <c r="B30" s="48"/>
      <c r="C30" s="16"/>
      <c r="D30" s="16"/>
      <c r="E30" s="16"/>
      <c r="F30" s="16"/>
      <c r="G30" s="43"/>
      <c r="H30" s="43"/>
      <c r="I30" s="16"/>
      <c r="J30" s="36"/>
      <c r="K30" s="7"/>
    </row>
    <row r="31" spans="1:11" ht="15.75" customHeight="1" thickBot="1">
      <c r="A31" s="6"/>
      <c r="B31" s="49"/>
      <c r="C31" s="26"/>
      <c r="D31" s="26"/>
      <c r="E31" s="26"/>
      <c r="F31" s="26"/>
      <c r="G31" s="51"/>
      <c r="H31" s="51"/>
      <c r="I31" s="26"/>
      <c r="J31" s="37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37</v>
      </c>
    </row>
    <row r="36" ht="15" customHeight="1">
      <c r="B36" s="1" t="s">
        <v>38</v>
      </c>
    </row>
    <row r="37" ht="15" customHeight="1">
      <c r="B37" s="1" t="s">
        <v>39</v>
      </c>
    </row>
    <row r="38" ht="15" customHeight="1">
      <c r="B38" s="1" t="s">
        <v>40</v>
      </c>
    </row>
    <row r="39" ht="15" customHeight="1">
      <c r="B39" s="1" t="s">
        <v>41</v>
      </c>
    </row>
    <row r="40" ht="15" customHeight="1">
      <c r="B40" s="1" t="s">
        <v>42</v>
      </c>
    </row>
    <row r="41" ht="15" customHeight="1">
      <c r="B41" s="1" t="s">
        <v>43</v>
      </c>
    </row>
    <row r="43" ht="15" customHeight="1">
      <c r="B43" s="1" t="s">
        <v>44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2011-02-04T09:20:04Z</cp:lastPrinted>
  <dcterms:created xsi:type="dcterms:W3CDTF">2011-02-02T11:43:08Z</dcterms:created>
  <dcterms:modified xsi:type="dcterms:W3CDTF">2011-08-01T09:06:55Z</dcterms:modified>
  <cp:category/>
  <cp:version/>
  <cp:contentType/>
  <cp:contentStatus/>
</cp:coreProperties>
</file>